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ŠKOLA\Downloads\"/>
    </mc:Choice>
  </mc:AlternateContent>
  <bookViews>
    <workbookView xWindow="0" yWindow="0" windowWidth="23040" windowHeight="9192" firstSheet="2" activeTab="11"/>
  </bookViews>
  <sheets>
    <sheet name="SIJEČANJ" sheetId="3" r:id="rId1"/>
    <sheet name="VELJAČA" sheetId="4" r:id="rId2"/>
    <sheet name="OŽUJAK" sheetId="1" r:id="rId3"/>
    <sheet name="TRAVANJ" sheetId="5" r:id="rId4"/>
    <sheet name="SVIBANJ" sheetId="6" r:id="rId5"/>
    <sheet name="LIPANJ" sheetId="7" r:id="rId6"/>
    <sheet name="SRPANJ" sheetId="8" r:id="rId7"/>
    <sheet name="KOLOVOZ" sheetId="9" r:id="rId8"/>
    <sheet name="RUJAN" sheetId="10" r:id="rId9"/>
    <sheet name="LISTOPAD" sheetId="11" r:id="rId10"/>
    <sheet name="STUDENI" sheetId="14" r:id="rId11"/>
    <sheet name="PROSINAC" sheetId="15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5" l="1"/>
  <c r="A22" i="15"/>
  <c r="A19" i="15"/>
  <c r="A25" i="14"/>
  <c r="A19" i="14"/>
  <c r="A25" i="11"/>
  <c r="A25" i="9"/>
  <c r="A22" i="9"/>
  <c r="A22" i="10"/>
  <c r="A19" i="10"/>
  <c r="A25" i="10" s="1"/>
  <c r="A25" i="8"/>
  <c r="A25" i="7"/>
  <c r="A22" i="7"/>
  <c r="A26" i="6"/>
  <c r="A22" i="6"/>
  <c r="A23" i="6"/>
  <c r="A25" i="5"/>
  <c r="A25" i="1"/>
  <c r="A22" i="1"/>
  <c r="A25" i="4"/>
  <c r="A26" i="3"/>
  <c r="A9" i="1" l="1"/>
  <c r="A19" i="3"/>
  <c r="A19" i="11" l="1"/>
  <c r="A19" i="9"/>
  <c r="A19" i="8"/>
  <c r="A9" i="4"/>
  <c r="A19" i="7"/>
  <c r="A19" i="6"/>
  <c r="A19" i="4"/>
  <c r="A19" i="1" l="1"/>
  <c r="A19" i="5"/>
</calcChain>
</file>

<file path=xl/sharedStrings.xml><?xml version="1.0" encoding="utf-8"?>
<sst xmlns="http://schemas.openxmlformats.org/spreadsheetml/2006/main" count="362" uniqueCount="133">
  <si>
    <t xml:space="preserve">ISPALATITELJ:  </t>
  </si>
  <si>
    <t>ISPLAĆENI IZNOS</t>
  </si>
  <si>
    <t>RAČUN</t>
  </si>
  <si>
    <t>VRSTA RASHODA I IZDATKA</t>
  </si>
  <si>
    <t>INFORMACIJE O TROŠENJU SREDSTVA ZA SIJEČANJ 2024. GODINE</t>
  </si>
  <si>
    <t>Naknada za prijevoz 12/23</t>
  </si>
  <si>
    <t>Plaća za posebne uvijete rada 12/23</t>
  </si>
  <si>
    <t>Plaća za redovan rad  12/23</t>
  </si>
  <si>
    <t>Doprinos za obvezno zdravstveno osiguranje 12/23</t>
  </si>
  <si>
    <t>Naknada za nezapoš. Invalida 12/23</t>
  </si>
  <si>
    <t>Ostali rashodi za zaposlene</t>
  </si>
  <si>
    <t>UKUPNO PLAĆA MZO 12/2023</t>
  </si>
  <si>
    <t>UKUPNO NAKNADE MZO 12/2023</t>
  </si>
  <si>
    <t>SVEUKUPNO</t>
  </si>
  <si>
    <t>Kategorija 2</t>
  </si>
  <si>
    <t>Kategorija 1</t>
  </si>
  <si>
    <t>NAZIV PRIMATELJA</t>
  </si>
  <si>
    <t>SJEDIŠTE PRIMATELJA</t>
  </si>
  <si>
    <t>Državni proračun RH</t>
  </si>
  <si>
    <t>OIB</t>
  </si>
  <si>
    <t>Zagreb</t>
  </si>
  <si>
    <t>OSNOVNA ŠKOLA VLADIMIRA VIDRIĆA , Školska 2, Kutina</t>
  </si>
  <si>
    <t>Kutina, 20.2.2024.</t>
  </si>
  <si>
    <t>INFORMACIJE O TROŠENJU SREDSTVA ZA VELJAČU 2024. GODINE</t>
  </si>
  <si>
    <t>Naknada za nezapoš. Invalida 01/24</t>
  </si>
  <si>
    <t>Plaća za redovan rad  01/24</t>
  </si>
  <si>
    <t>Plaća za prekovremeni rad  01/24</t>
  </si>
  <si>
    <t>Naknada za prijevoz 01/24</t>
  </si>
  <si>
    <t>Doprinos za obvezno zdravstveno osiguranje 01/24</t>
  </si>
  <si>
    <t>UKUPNO PLAĆA MZO 01/2024</t>
  </si>
  <si>
    <t>UKUPNO NAKNADE MZO 01/2024</t>
  </si>
  <si>
    <t>INFORMACIJE O TROŠENJU SREDSTVA ZA OŽULJAK 2024. GODINE</t>
  </si>
  <si>
    <t>Naknada za nezapoš. Invalida 03/24</t>
  </si>
  <si>
    <t>Plaća za redovan rad  03/24</t>
  </si>
  <si>
    <t>Plaća za prekovremeni rad  03/24</t>
  </si>
  <si>
    <t>Naknada za prijevoz 03/24</t>
  </si>
  <si>
    <t>Doprinos za obvezno zdravstveno osiguranje 03/24</t>
  </si>
  <si>
    <t>UKUPNO PLAĆA MZO 03/2024</t>
  </si>
  <si>
    <t>UKUPNO NAKNADE MZO 03/2024</t>
  </si>
  <si>
    <t>INFORMACIJE O TROŠENJU SREDSTVA ZA TRAVANJ 2024. GODINE</t>
  </si>
  <si>
    <t>Naknada za nezapoš. Invalida 04/24</t>
  </si>
  <si>
    <t>Plaća za redovan rad  04/24</t>
  </si>
  <si>
    <t>Plaća za prekovremeni rad  04/24</t>
  </si>
  <si>
    <t>Naknada za prijevoz 04/24</t>
  </si>
  <si>
    <t>Doprinos za obvezno zdravstveno osiguranje 04/24</t>
  </si>
  <si>
    <t>UKUPNO PLAĆA MZO 04/2024</t>
  </si>
  <si>
    <t>UKUPNO NAKNADE MZO 04/2024</t>
  </si>
  <si>
    <t>INFORMACIJE O TROŠENJU SREDSTVA ZA SVIBANJ 2024. GODINE</t>
  </si>
  <si>
    <t>Naknada za nezapoš. Invalida 05/24</t>
  </si>
  <si>
    <t>Plaća za redovan rad  05/24</t>
  </si>
  <si>
    <t>Plaća za prekovremeni rad  05/24</t>
  </si>
  <si>
    <t>Naknada za prijevoz 05/24</t>
  </si>
  <si>
    <t>Doprinos za obvezno zdravstveno osiguranje 05/24</t>
  </si>
  <si>
    <t>UKUPNO PLAĆA MZO 05/2024</t>
  </si>
  <si>
    <t>UKUPNO NAKNADE MZO 05/2024</t>
  </si>
  <si>
    <t>Kutina, 20.4.2024.</t>
  </si>
  <si>
    <t>Kutina, 20.5.2024.</t>
  </si>
  <si>
    <t>Kutina, 20.6.2024.</t>
  </si>
  <si>
    <t>Kutina, 20.7.2024.</t>
  </si>
  <si>
    <t>INFORMACIJE O TROŠENJU SREDSTVA ZA LIPANJ 2024. GODINE</t>
  </si>
  <si>
    <t>Naknada za nezapoš. Invalida 06/24</t>
  </si>
  <si>
    <t>Plaća za redovan rad  06/24</t>
  </si>
  <si>
    <t>Plaća za prekovremeni rad  06/24</t>
  </si>
  <si>
    <t>Naknada za prijevoz 07/24</t>
  </si>
  <si>
    <t>Naknada za prijevoz 06/24</t>
  </si>
  <si>
    <t>Doprinos za obvezno zdravstveno osiguranje 06/24</t>
  </si>
  <si>
    <t>UKUPNO PLAĆA MZO 06/2024</t>
  </si>
  <si>
    <t>UKUPNO NAKNADE MZO 06/2024</t>
  </si>
  <si>
    <t>INFORMACIJE O TROŠENJU SREDSTVA ZA SRPANJ 2024. GODINE</t>
  </si>
  <si>
    <t>Naknada za nezapoš. Invalida 07/24</t>
  </si>
  <si>
    <t>Plaća za redovan rad  07/24</t>
  </si>
  <si>
    <t>Plaća za prekovremeni rad  07/24</t>
  </si>
  <si>
    <t>Doprinos za obvezno zdravstveno osiguranje 07/24</t>
  </si>
  <si>
    <t>UKUPNO PLAĆA MZO 07/2024</t>
  </si>
  <si>
    <t>UKUPNO NAKNADE MZO 07/2024</t>
  </si>
  <si>
    <t>INFORMACIJE O TROŠENJU SREDSTVA ZA KOLOVOZ 2024. GODINE</t>
  </si>
  <si>
    <t>Naknada za nezapoš. Invalida 08/24</t>
  </si>
  <si>
    <t>Plaća za redovan rad  08/24</t>
  </si>
  <si>
    <t>Plaća za prekovremeni rad  08/24</t>
  </si>
  <si>
    <t>Naknada za prijevoz 08/24</t>
  </si>
  <si>
    <t>Doprinos za obvezno zdravstveno osiguranje 08/24</t>
  </si>
  <si>
    <t>UKUPNO NAKNADE MZO 08/2024</t>
  </si>
  <si>
    <t>UKUPNO PLAĆA MZO 08/2024</t>
  </si>
  <si>
    <t>Kutina, 20.8.2024.</t>
  </si>
  <si>
    <t>INFORMACIJE O TROŠENJU SREDSTVA ZA RUJAN 2024. GODINE</t>
  </si>
  <si>
    <t>Naknada za nezapoš. Invalida 09/24</t>
  </si>
  <si>
    <t>Plaća za redovan rad  09/24</t>
  </si>
  <si>
    <t>Plaća za prekovremeni rad  09/24</t>
  </si>
  <si>
    <t>Naknada za prijevoz 09/24</t>
  </si>
  <si>
    <t>Doprinos za obvezno zdravstveno osiguranje 09/24</t>
  </si>
  <si>
    <t>UKUPNO PLAĆA MZO 09/2024</t>
  </si>
  <si>
    <t>UKUPNO NAKNADE MZO 09/2024</t>
  </si>
  <si>
    <t>Kutina, 20.9.2024.</t>
  </si>
  <si>
    <t>INFORMACIJE O TROŠENJU SREDSTVA ZA LISTOPAD 2024. GODINE</t>
  </si>
  <si>
    <t>Naknada za nezapoš. Invalida 10/24</t>
  </si>
  <si>
    <t>Plaća za redovan rad  10/24</t>
  </si>
  <si>
    <t>Plaća za prekovremeni rad  10/24</t>
  </si>
  <si>
    <t>Naknada za prijevoz 10/24</t>
  </si>
  <si>
    <t>Doprinos za obvezno zdravstveno osiguranje 10/24</t>
  </si>
  <si>
    <t>UKUPNO PLAĆA MZO 10/2024</t>
  </si>
  <si>
    <t>UKUPNO NAKNADE MZO 10/2024</t>
  </si>
  <si>
    <t>INFORMACIJE O TROŠENJU SREDSTVA ZA STUDENI 2024. GODINE</t>
  </si>
  <si>
    <t>Naknada za nezapoš. Invalida 11/24</t>
  </si>
  <si>
    <t>Plaća za redovan rad  11/24</t>
  </si>
  <si>
    <t>Plaća za prekovremeni rad  11/24</t>
  </si>
  <si>
    <t>Naknada za prijevoz 11/24</t>
  </si>
  <si>
    <t>Doprinos za obvezno zdravstveno osiguranje 11/24</t>
  </si>
  <si>
    <t>UKUPNO PLAĆA MZO 11/2024</t>
  </si>
  <si>
    <t>UKUPNO NAKNADE MZO 11/2024</t>
  </si>
  <si>
    <t>INFORMACIJE O TROŠENJU SREDSTVA ZA PROSINAC 2024. GODINE</t>
  </si>
  <si>
    <t>Naknada za nezapoš. Invalida 12/24</t>
  </si>
  <si>
    <t>Plaća za redovan rad  12/24</t>
  </si>
  <si>
    <t>Plaća za prekovremeni rad  12/24</t>
  </si>
  <si>
    <t>Doprinos za obvezno zdravstveno osiguranje 12/24</t>
  </si>
  <si>
    <t>UKUPNO PLAĆA MZO 12/2024</t>
  </si>
  <si>
    <t>UKUPNO NAKNADE MZO 12/2024</t>
  </si>
  <si>
    <t>Naknada za prijevoz 12/24</t>
  </si>
  <si>
    <t>u</t>
  </si>
  <si>
    <t>Jub.naknade 01/24</t>
  </si>
  <si>
    <t>Jub.naknade 12/23</t>
  </si>
  <si>
    <t>Naknade 12/23</t>
  </si>
  <si>
    <t>Naknade 01/24</t>
  </si>
  <si>
    <t>Ostali rashodi za zaposlene - Regres</t>
  </si>
  <si>
    <t>Naknde 8/24</t>
  </si>
  <si>
    <t>Naknde 9/24</t>
  </si>
  <si>
    <t>Kutina, 20.10.2024.</t>
  </si>
  <si>
    <t>Kutina, 20.11.2024.</t>
  </si>
  <si>
    <t>Ostali rashodi za zaposlene - Dar za djecu</t>
  </si>
  <si>
    <t>Kutina, 20.12.2024.</t>
  </si>
  <si>
    <t>Ostali rashodi za zaposlene - Božićnica</t>
  </si>
  <si>
    <t>Naknada  12/24</t>
  </si>
  <si>
    <t>Kutina, 20.1.2024.</t>
  </si>
  <si>
    <t>Kutina, 15.01.2025.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</si>
</sst>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 tint="0.59999389629810485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0" fillId="4" borderId="1" xfId="0" applyFill="1" applyBorder="1"/>
    <xf numFmtId="0" fontId="4" fillId="4" borderId="1" xfId="0" applyFont="1" applyFill="1" applyBorder="1" applyAlignment="1">
      <alignment horizontal="center"/>
    </xf>
    <xf numFmtId="0" fontId="0" fillId="2" borderId="0" xfId="0" applyFill="1"/>
    <xf numFmtId="0" fontId="5" fillId="2" borderId="0" xfId="1" applyFill="1"/>
    <xf numFmtId="0" fontId="0" fillId="5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3" borderId="0" xfId="0" applyFill="1"/>
    <xf numFmtId="0" fontId="6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/>
    </xf>
    <xf numFmtId="0" fontId="2" fillId="7" borderId="0" xfId="0" applyFont="1" applyFill="1" applyAlignment="1"/>
    <xf numFmtId="164" fontId="4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164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0" xfId="0" applyNumberFormat="1"/>
    <xf numFmtId="0" fontId="4" fillId="4" borderId="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164" fontId="7" fillId="0" borderId="0" xfId="0" applyNumberFormat="1" applyFont="1"/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9" workbookViewId="0">
      <selection activeCell="C38" sqref="C38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4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280</v>
      </c>
      <c r="B8" s="15">
        <v>3295</v>
      </c>
      <c r="C8" s="13" t="s">
        <v>9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280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86130.31</v>
      </c>
      <c r="B15" s="2">
        <v>3111</v>
      </c>
      <c r="C15" s="52" t="s">
        <v>7</v>
      </c>
      <c r="D15" s="53"/>
    </row>
    <row r="16" spans="1:6" ht="19.5" customHeight="1" x14ac:dyDescent="0.3">
      <c r="A16" s="35">
        <v>1461.61</v>
      </c>
      <c r="B16" s="2">
        <v>3114</v>
      </c>
      <c r="C16" s="52" t="s">
        <v>6</v>
      </c>
      <c r="D16" s="53"/>
    </row>
    <row r="17" spans="1:6" ht="19.5" customHeight="1" x14ac:dyDescent="0.3">
      <c r="A17" s="23">
        <v>2746.14</v>
      </c>
      <c r="B17" s="2">
        <v>3212</v>
      </c>
      <c r="C17" s="52" t="s">
        <v>5</v>
      </c>
      <c r="D17" s="53"/>
    </row>
    <row r="18" spans="1:6" ht="22.5" customHeight="1" x14ac:dyDescent="0.3">
      <c r="A18" s="23">
        <v>14211.49</v>
      </c>
      <c r="B18" s="2">
        <v>3132</v>
      </c>
      <c r="C18" s="52" t="s">
        <v>8</v>
      </c>
      <c r="D18" s="53"/>
    </row>
    <row r="19" spans="1:6" ht="29.25" customHeight="1" x14ac:dyDescent="0.3">
      <c r="A19" s="24">
        <f>A15+A16+A17+A18</f>
        <v>104549.55</v>
      </c>
      <c r="B19" s="25"/>
      <c r="C19" s="46" t="s">
        <v>11</v>
      </c>
      <c r="D19" s="47"/>
    </row>
    <row r="20" spans="1:6" s="37" customFormat="1" ht="22.5" customHeight="1" x14ac:dyDescent="0.3">
      <c r="A20" s="33">
        <v>1550.06</v>
      </c>
      <c r="B20" s="36">
        <v>3121</v>
      </c>
      <c r="C20" s="48" t="s">
        <v>10</v>
      </c>
      <c r="D20" s="49"/>
    </row>
    <row r="21" spans="1:6" ht="24.75" customHeight="1" x14ac:dyDescent="0.3">
      <c r="A21" s="24">
        <v>1550.06</v>
      </c>
      <c r="B21" s="25"/>
      <c r="C21" s="50" t="s">
        <v>12</v>
      </c>
      <c r="D21" s="51"/>
    </row>
    <row r="22" spans="1:6" ht="18.75" customHeight="1" x14ac:dyDescent="0.3">
      <c r="A22" s="23">
        <v>518.99</v>
      </c>
      <c r="B22" s="2">
        <v>3111</v>
      </c>
      <c r="C22" s="52" t="s">
        <v>119</v>
      </c>
      <c r="D22" s="53"/>
    </row>
    <row r="23" spans="1:6" ht="18.75" customHeight="1" x14ac:dyDescent="0.3">
      <c r="A23" s="23">
        <v>945.44</v>
      </c>
      <c r="B23" s="2">
        <v>3212</v>
      </c>
      <c r="C23" s="52" t="s">
        <v>120</v>
      </c>
      <c r="D23" s="53"/>
    </row>
    <row r="24" spans="1:6" ht="18.75" customHeight="1" x14ac:dyDescent="0.3">
      <c r="A24" s="23">
        <v>85.63</v>
      </c>
      <c r="B24" s="2">
        <v>3132</v>
      </c>
      <c r="C24" s="52" t="s">
        <v>8</v>
      </c>
      <c r="D24" s="53"/>
    </row>
    <row r="25" spans="1:6" ht="18.75" customHeight="1" x14ac:dyDescent="0.3">
      <c r="A25" s="38"/>
      <c r="B25" s="39"/>
      <c r="C25" s="40" t="s">
        <v>117</v>
      </c>
      <c r="D25" s="41"/>
      <c r="F25" s="43"/>
    </row>
    <row r="26" spans="1:6" ht="28.5" customHeight="1" x14ac:dyDescent="0.35">
      <c r="A26" s="32">
        <f>A21+A19</f>
        <v>106099.61</v>
      </c>
      <c r="B26" s="4"/>
      <c r="C26" s="44" t="s">
        <v>13</v>
      </c>
      <c r="D26" s="45"/>
    </row>
    <row r="27" spans="1:6" x14ac:dyDescent="0.3">
      <c r="A27" s="42"/>
    </row>
    <row r="28" spans="1:6" x14ac:dyDescent="0.3">
      <c r="B28" s="43"/>
    </row>
    <row r="30" spans="1:6" x14ac:dyDescent="0.3">
      <c r="A30" t="s">
        <v>131</v>
      </c>
    </row>
  </sheetData>
  <mergeCells count="12">
    <mergeCell ref="C18:D18"/>
    <mergeCell ref="C14:D14"/>
    <mergeCell ref="C15:D15"/>
    <mergeCell ref="C16:D16"/>
    <mergeCell ref="C17:D17"/>
    <mergeCell ref="C26:D26"/>
    <mergeCell ref="C19:D19"/>
    <mergeCell ref="C20:D20"/>
    <mergeCell ref="C21:D21"/>
    <mergeCell ref="C22:D22"/>
    <mergeCell ref="C23:D23"/>
    <mergeCell ref="C24:D2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0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93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0</v>
      </c>
      <c r="B8" s="15">
        <v>3295</v>
      </c>
      <c r="C8" s="13" t="s">
        <v>94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0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108502.82</v>
      </c>
      <c r="B15" s="2">
        <v>3111</v>
      </c>
      <c r="C15" s="52" t="s">
        <v>95</v>
      </c>
      <c r="D15" s="53"/>
    </row>
    <row r="16" spans="1:6" ht="18" customHeight="1" x14ac:dyDescent="0.3">
      <c r="A16" s="35">
        <v>1019.54</v>
      </c>
      <c r="B16" s="2">
        <v>3113</v>
      </c>
      <c r="C16" s="52" t="s">
        <v>96</v>
      </c>
      <c r="D16" s="53"/>
    </row>
    <row r="17" spans="1:6" ht="19.5" customHeight="1" x14ac:dyDescent="0.3">
      <c r="A17" s="23">
        <v>3278.58</v>
      </c>
      <c r="B17" s="2">
        <v>3212</v>
      </c>
      <c r="C17" s="52" t="s">
        <v>97</v>
      </c>
      <c r="D17" s="53"/>
    </row>
    <row r="18" spans="1:6" ht="22.5" customHeight="1" x14ac:dyDescent="0.3">
      <c r="A18" s="23">
        <v>17902.990000000002</v>
      </c>
      <c r="B18" s="2">
        <v>3132</v>
      </c>
      <c r="C18" s="52" t="s">
        <v>98</v>
      </c>
      <c r="D18" s="53"/>
    </row>
    <row r="19" spans="1:6" ht="29.25" customHeight="1" x14ac:dyDescent="0.3">
      <c r="A19" s="24">
        <f>SUM(A15:A18)</f>
        <v>130703.93000000001</v>
      </c>
      <c r="B19" s="25"/>
      <c r="C19" s="46" t="s">
        <v>99</v>
      </c>
      <c r="D19" s="47"/>
    </row>
    <row r="20" spans="1:6" s="37" customFormat="1" ht="22.5" customHeight="1" x14ac:dyDescent="0.3">
      <c r="A20" s="33"/>
      <c r="B20" s="36">
        <v>3121</v>
      </c>
      <c r="C20" s="48" t="s">
        <v>10</v>
      </c>
      <c r="D20" s="49"/>
      <c r="F20" s="56"/>
    </row>
    <row r="21" spans="1:6" ht="24.75" customHeight="1" x14ac:dyDescent="0.3">
      <c r="A21" s="24">
        <v>0</v>
      </c>
      <c r="B21" s="25"/>
      <c r="C21" s="50" t="s">
        <v>100</v>
      </c>
      <c r="D21" s="51"/>
    </row>
    <row r="22" spans="1:6" ht="18.75" customHeight="1" x14ac:dyDescent="0.3">
      <c r="A22" s="23">
        <v>0</v>
      </c>
      <c r="B22" s="2">
        <v>3111</v>
      </c>
      <c r="C22" s="52" t="s">
        <v>95</v>
      </c>
      <c r="D22" s="53"/>
    </row>
    <row r="23" spans="1:6" ht="18.75" customHeight="1" x14ac:dyDescent="0.3">
      <c r="A23" s="23">
        <v>0</v>
      </c>
      <c r="B23" s="2">
        <v>3212</v>
      </c>
      <c r="C23" s="52" t="s">
        <v>97</v>
      </c>
      <c r="D23" s="53"/>
    </row>
    <row r="24" spans="1:6" ht="18.75" customHeight="1" x14ac:dyDescent="0.3">
      <c r="A24" s="23">
        <v>556.54999999999995</v>
      </c>
      <c r="B24" s="2">
        <v>3132</v>
      </c>
      <c r="C24" s="52" t="s">
        <v>98</v>
      </c>
      <c r="D24" s="53"/>
    </row>
    <row r="25" spans="1:6" ht="28.5" customHeight="1" x14ac:dyDescent="0.35">
      <c r="A25" s="32">
        <f>A19</f>
        <v>130703.93000000001</v>
      </c>
      <c r="B25" s="4"/>
      <c r="C25" s="44" t="s">
        <v>13</v>
      </c>
      <c r="D25" s="45"/>
    </row>
    <row r="29" spans="1:6" x14ac:dyDescent="0.3">
      <c r="A29" t="s">
        <v>126</v>
      </c>
    </row>
  </sheetData>
  <mergeCells count="12">
    <mergeCell ref="C18:D18"/>
    <mergeCell ref="C14:D14"/>
    <mergeCell ref="C15:D15"/>
    <mergeCell ref="C16:D16"/>
    <mergeCell ref="C17:D17"/>
    <mergeCell ref="C25:D25"/>
    <mergeCell ref="C19:D19"/>
    <mergeCell ref="C20:D20"/>
    <mergeCell ref="C21:D21"/>
    <mergeCell ref="C22:D22"/>
    <mergeCell ref="C23:D23"/>
    <mergeCell ref="C24:D2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6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101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366</v>
      </c>
      <c r="B8" s="15">
        <v>3295</v>
      </c>
      <c r="C8" s="13" t="s">
        <v>102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366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107569.9</v>
      </c>
      <c r="B15" s="2">
        <v>3111</v>
      </c>
      <c r="C15" s="52" t="s">
        <v>103</v>
      </c>
      <c r="D15" s="53"/>
    </row>
    <row r="16" spans="1:6" ht="18" customHeight="1" x14ac:dyDescent="0.3">
      <c r="A16" s="35">
        <v>1116.3599999999999</v>
      </c>
      <c r="B16" s="2">
        <v>3113</v>
      </c>
      <c r="C16" s="52" t="s">
        <v>104</v>
      </c>
      <c r="D16" s="53"/>
    </row>
    <row r="17" spans="1:6" ht="19.5" customHeight="1" x14ac:dyDescent="0.3">
      <c r="A17" s="23">
        <v>2772.58</v>
      </c>
      <c r="B17" s="2">
        <v>3212</v>
      </c>
      <c r="C17" s="52" t="s">
        <v>105</v>
      </c>
      <c r="D17" s="53"/>
    </row>
    <row r="18" spans="1:6" ht="22.5" customHeight="1" x14ac:dyDescent="0.3">
      <c r="A18" s="23">
        <v>17749.03</v>
      </c>
      <c r="B18" s="2">
        <v>3132</v>
      </c>
      <c r="C18" s="52" t="s">
        <v>106</v>
      </c>
      <c r="D18" s="53"/>
    </row>
    <row r="19" spans="1:6" ht="29.25" customHeight="1" x14ac:dyDescent="0.3">
      <c r="A19" s="24">
        <f>SUM(A15:A18)</f>
        <v>129207.87</v>
      </c>
      <c r="B19" s="25"/>
      <c r="C19" s="46" t="s">
        <v>107</v>
      </c>
      <c r="D19" s="47"/>
    </row>
    <row r="20" spans="1:6" s="37" customFormat="1" ht="22.5" customHeight="1" x14ac:dyDescent="0.3">
      <c r="A20" s="33"/>
      <c r="B20" s="36">
        <v>3121</v>
      </c>
      <c r="C20" s="48" t="s">
        <v>127</v>
      </c>
      <c r="D20" s="49"/>
      <c r="F20" s="56"/>
    </row>
    <row r="21" spans="1:6" ht="24.75" customHeight="1" x14ac:dyDescent="0.3">
      <c r="A21" s="24">
        <v>2800</v>
      </c>
      <c r="B21" s="25"/>
      <c r="C21" s="50" t="s">
        <v>108</v>
      </c>
      <c r="D21" s="51"/>
      <c r="F21" s="43"/>
    </row>
    <row r="22" spans="1:6" ht="18.75" customHeight="1" x14ac:dyDescent="0.3">
      <c r="A22" s="23">
        <v>0</v>
      </c>
      <c r="B22" s="2">
        <v>3111</v>
      </c>
      <c r="C22" s="52" t="s">
        <v>103</v>
      </c>
      <c r="D22" s="53"/>
    </row>
    <row r="23" spans="1:6" ht="18.75" customHeight="1" x14ac:dyDescent="0.3">
      <c r="A23" s="23">
        <v>0</v>
      </c>
      <c r="B23" s="2">
        <v>3212</v>
      </c>
      <c r="C23" s="52" t="s">
        <v>105</v>
      </c>
      <c r="D23" s="53"/>
    </row>
    <row r="24" spans="1:6" ht="18.75" customHeight="1" x14ac:dyDescent="0.3">
      <c r="A24" s="23">
        <v>0</v>
      </c>
      <c r="B24" s="2">
        <v>3132</v>
      </c>
      <c r="C24" s="52" t="s">
        <v>106</v>
      </c>
      <c r="D24" s="53"/>
    </row>
    <row r="25" spans="1:6" ht="28.5" customHeight="1" x14ac:dyDescent="0.35">
      <c r="A25" s="32">
        <f>A19+A21</f>
        <v>132007.87</v>
      </c>
      <c r="B25" s="4"/>
      <c r="C25" s="44" t="s">
        <v>13</v>
      </c>
      <c r="D25" s="45"/>
    </row>
    <row r="29" spans="1:6" x14ac:dyDescent="0.3">
      <c r="A29" t="s">
        <v>128</v>
      </c>
    </row>
  </sheetData>
  <mergeCells count="12"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9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109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280</v>
      </c>
      <c r="B8" s="15">
        <v>3295</v>
      </c>
      <c r="C8" s="13" t="s">
        <v>110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280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105597.93</v>
      </c>
      <c r="B15" s="2">
        <v>3111</v>
      </c>
      <c r="C15" s="52" t="s">
        <v>111</v>
      </c>
      <c r="D15" s="53"/>
    </row>
    <row r="16" spans="1:6" ht="18" customHeight="1" x14ac:dyDescent="0.3">
      <c r="A16" s="35">
        <v>1053.03</v>
      </c>
      <c r="B16" s="2">
        <v>3113</v>
      </c>
      <c r="C16" s="52" t="s">
        <v>112</v>
      </c>
      <c r="D16" s="53"/>
    </row>
    <row r="17" spans="1:6" ht="19.5" customHeight="1" x14ac:dyDescent="0.3">
      <c r="A17" s="23">
        <v>2274.25</v>
      </c>
      <c r="B17" s="2">
        <v>3212</v>
      </c>
      <c r="C17" s="52" t="s">
        <v>116</v>
      </c>
      <c r="D17" s="53"/>
    </row>
    <row r="18" spans="1:6" ht="22.5" customHeight="1" x14ac:dyDescent="0.3">
      <c r="A18" s="23">
        <v>17423.650000000001</v>
      </c>
      <c r="B18" s="2">
        <v>3132</v>
      </c>
      <c r="C18" s="52" t="s">
        <v>113</v>
      </c>
      <c r="D18" s="53"/>
    </row>
    <row r="19" spans="1:6" ht="29.25" customHeight="1" x14ac:dyDescent="0.3">
      <c r="A19" s="24">
        <f>SUM(A15:A18)</f>
        <v>126348.85999999999</v>
      </c>
      <c r="B19" s="25"/>
      <c r="C19" s="46" t="s">
        <v>114</v>
      </c>
      <c r="D19" s="47"/>
    </row>
    <row r="20" spans="1:6" s="37" customFormat="1" ht="22.5" customHeight="1" x14ac:dyDescent="0.3">
      <c r="A20" s="33">
        <v>15300</v>
      </c>
      <c r="B20" s="36">
        <v>3121</v>
      </c>
      <c r="C20" s="48" t="s">
        <v>129</v>
      </c>
      <c r="D20" s="49"/>
      <c r="F20" s="56"/>
    </row>
    <row r="21" spans="1:6" ht="24.75" customHeight="1" x14ac:dyDescent="0.3">
      <c r="A21" s="24">
        <v>1137.54</v>
      </c>
      <c r="B21" s="25"/>
      <c r="C21" s="50" t="s">
        <v>115</v>
      </c>
      <c r="D21" s="51"/>
      <c r="F21" s="43"/>
    </row>
    <row r="22" spans="1:6" ht="18.75" customHeight="1" x14ac:dyDescent="0.3">
      <c r="A22" s="23">
        <f>A21-A23-A24</f>
        <v>1057.44</v>
      </c>
      <c r="B22" s="2">
        <v>3111</v>
      </c>
      <c r="C22" s="52" t="s">
        <v>111</v>
      </c>
      <c r="D22" s="53"/>
      <c r="F22" s="43"/>
    </row>
    <row r="23" spans="1:6" ht="18.75" customHeight="1" x14ac:dyDescent="0.3">
      <c r="A23" s="23">
        <v>68.75</v>
      </c>
      <c r="B23" s="2">
        <v>3212</v>
      </c>
      <c r="C23" s="52" t="s">
        <v>130</v>
      </c>
      <c r="D23" s="53"/>
    </row>
    <row r="24" spans="1:6" ht="18.75" customHeight="1" x14ac:dyDescent="0.3">
      <c r="A24" s="23">
        <v>11.35</v>
      </c>
      <c r="B24" s="2">
        <v>3132</v>
      </c>
      <c r="C24" s="52" t="s">
        <v>113</v>
      </c>
      <c r="D24" s="53"/>
    </row>
    <row r="25" spans="1:6" ht="28.5" customHeight="1" x14ac:dyDescent="0.35">
      <c r="A25" s="32">
        <f>A19+A20+A21</f>
        <v>142786.4</v>
      </c>
      <c r="B25" s="4"/>
      <c r="C25" s="44" t="s">
        <v>13</v>
      </c>
      <c r="D25" s="45"/>
    </row>
    <row r="29" spans="1:6" x14ac:dyDescent="0.3">
      <c r="A29" t="s">
        <v>132</v>
      </c>
    </row>
  </sheetData>
  <mergeCells count="12"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9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23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0</v>
      </c>
      <c r="B8" s="15">
        <v>3295</v>
      </c>
      <c r="C8" s="13" t="s">
        <v>24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f>A8</f>
        <v>0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85742.94</v>
      </c>
      <c r="B15" s="2">
        <v>3111</v>
      </c>
      <c r="C15" s="52" t="s">
        <v>25</v>
      </c>
      <c r="D15" s="53"/>
    </row>
    <row r="16" spans="1:6" ht="18" customHeight="1" x14ac:dyDescent="0.3">
      <c r="A16" s="35">
        <v>1300.33</v>
      </c>
      <c r="B16" s="2">
        <v>3113</v>
      </c>
      <c r="C16" s="52" t="s">
        <v>26</v>
      </c>
      <c r="D16" s="53"/>
    </row>
    <row r="17" spans="1:6" ht="19.5" customHeight="1" x14ac:dyDescent="0.3">
      <c r="A17" s="23">
        <v>2743.95</v>
      </c>
      <c r="B17" s="2">
        <v>3212</v>
      </c>
      <c r="C17" s="52" t="s">
        <v>27</v>
      </c>
      <c r="D17" s="53"/>
    </row>
    <row r="18" spans="1:6" ht="22.5" customHeight="1" x14ac:dyDescent="0.3">
      <c r="A18" s="23">
        <v>14147.56</v>
      </c>
      <c r="B18" s="2">
        <v>3132</v>
      </c>
      <c r="C18" s="52" t="s">
        <v>28</v>
      </c>
      <c r="D18" s="53"/>
    </row>
    <row r="19" spans="1:6" ht="29.25" customHeight="1" x14ac:dyDescent="0.3">
      <c r="A19" s="24">
        <f>SUM(A15:A18)</f>
        <v>103934.78</v>
      </c>
      <c r="B19" s="25"/>
      <c r="C19" s="46" t="s">
        <v>29</v>
      </c>
      <c r="D19" s="47"/>
    </row>
    <row r="20" spans="1:6" s="37" customFormat="1" ht="22.5" customHeight="1" x14ac:dyDescent="0.3">
      <c r="A20" s="33">
        <v>673.74</v>
      </c>
      <c r="B20" s="36">
        <v>3121</v>
      </c>
      <c r="C20" s="48" t="s">
        <v>10</v>
      </c>
      <c r="D20" s="49"/>
    </row>
    <row r="21" spans="1:6" ht="24.75" customHeight="1" x14ac:dyDescent="0.3">
      <c r="A21" s="24">
        <v>673.74</v>
      </c>
      <c r="B21" s="25"/>
      <c r="C21" s="50" t="s">
        <v>30</v>
      </c>
      <c r="D21" s="51"/>
    </row>
    <row r="22" spans="1:6" ht="18.75" customHeight="1" x14ac:dyDescent="0.3">
      <c r="A22" s="23">
        <v>597.24</v>
      </c>
      <c r="B22" s="2">
        <v>3111</v>
      </c>
      <c r="C22" s="52" t="s">
        <v>118</v>
      </c>
      <c r="D22" s="53"/>
    </row>
    <row r="23" spans="1:6" ht="18.75" customHeight="1" x14ac:dyDescent="0.3">
      <c r="A23" s="23">
        <v>52.46</v>
      </c>
      <c r="B23" s="2">
        <v>3212</v>
      </c>
      <c r="C23" s="52" t="s">
        <v>121</v>
      </c>
      <c r="D23" s="53"/>
    </row>
    <row r="24" spans="1:6" ht="18.75" customHeight="1" x14ac:dyDescent="0.3">
      <c r="A24" s="23">
        <v>24.04</v>
      </c>
      <c r="B24" s="2">
        <v>3132</v>
      </c>
      <c r="C24" s="52" t="s">
        <v>28</v>
      </c>
      <c r="D24" s="53"/>
    </row>
    <row r="25" spans="1:6" ht="28.5" customHeight="1" x14ac:dyDescent="0.35">
      <c r="A25" s="32">
        <f>A19+A21</f>
        <v>104608.52</v>
      </c>
      <c r="B25" s="4"/>
      <c r="C25" s="44" t="s">
        <v>13</v>
      </c>
      <c r="D25" s="45"/>
    </row>
    <row r="29" spans="1:6" x14ac:dyDescent="0.3">
      <c r="A29" t="s">
        <v>22</v>
      </c>
      <c r="F29" s="43"/>
    </row>
    <row r="34" spans="7:7" x14ac:dyDescent="0.3">
      <c r="G34" s="43"/>
    </row>
  </sheetData>
  <mergeCells count="12">
    <mergeCell ref="C18:D18"/>
    <mergeCell ref="C14:D14"/>
    <mergeCell ref="C15:D15"/>
    <mergeCell ref="C16:D16"/>
    <mergeCell ref="C17:D17"/>
    <mergeCell ref="C25:D25"/>
    <mergeCell ref="C19:D19"/>
    <mergeCell ref="C20:D20"/>
    <mergeCell ref="C21:D21"/>
    <mergeCell ref="C22:D22"/>
    <mergeCell ref="C23:D23"/>
    <mergeCell ref="C24:D2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  <col min="7" max="7" width="9.44140625" bestFit="1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31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336</v>
      </c>
      <c r="B8" s="15">
        <v>3295</v>
      </c>
      <c r="C8" s="13" t="s">
        <v>32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f>A8</f>
        <v>336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110532.46</v>
      </c>
      <c r="B15" s="2">
        <v>3111</v>
      </c>
      <c r="C15" s="52" t="s">
        <v>33</v>
      </c>
      <c r="D15" s="53"/>
    </row>
    <row r="16" spans="1:6" ht="18" customHeight="1" x14ac:dyDescent="0.3">
      <c r="A16" s="35">
        <v>1279.55</v>
      </c>
      <c r="B16" s="2">
        <v>3113</v>
      </c>
      <c r="C16" s="52" t="s">
        <v>34</v>
      </c>
      <c r="D16" s="53"/>
    </row>
    <row r="17" spans="1:8" ht="19.5" customHeight="1" x14ac:dyDescent="0.3">
      <c r="A17" s="23">
        <v>2739.41</v>
      </c>
      <c r="B17" s="2">
        <v>3212</v>
      </c>
      <c r="C17" s="52" t="s">
        <v>35</v>
      </c>
      <c r="D17" s="53"/>
    </row>
    <row r="18" spans="1:8" ht="22.5" customHeight="1" x14ac:dyDescent="0.3">
      <c r="A18" s="23">
        <v>18237.849999999999</v>
      </c>
      <c r="B18" s="2">
        <v>3132</v>
      </c>
      <c r="C18" s="52" t="s">
        <v>36</v>
      </c>
      <c r="D18" s="53"/>
    </row>
    <row r="19" spans="1:8" ht="29.25" customHeight="1" x14ac:dyDescent="0.3">
      <c r="A19" s="24">
        <f>SUM(A15:A18)</f>
        <v>132789.27000000002</v>
      </c>
      <c r="B19" s="25"/>
      <c r="C19" s="46" t="s">
        <v>37</v>
      </c>
      <c r="D19" s="47"/>
    </row>
    <row r="20" spans="1:8" s="37" customFormat="1" ht="22.5" customHeight="1" x14ac:dyDescent="0.3">
      <c r="A20" s="33">
        <v>1324.32</v>
      </c>
      <c r="B20" s="36">
        <v>3121</v>
      </c>
      <c r="C20" s="48" t="s">
        <v>10</v>
      </c>
      <c r="D20" s="49"/>
    </row>
    <row r="21" spans="1:8" ht="24.75" customHeight="1" x14ac:dyDescent="0.3">
      <c r="A21" s="24">
        <v>515</v>
      </c>
      <c r="B21" s="25"/>
      <c r="C21" s="50" t="s">
        <v>38</v>
      </c>
      <c r="D21" s="51"/>
      <c r="G21" s="43"/>
    </row>
    <row r="22" spans="1:8" ht="18.75" customHeight="1" x14ac:dyDescent="0.3">
      <c r="A22" s="23">
        <f>A21-A23-A24</f>
        <v>0</v>
      </c>
      <c r="B22" s="2">
        <v>3111</v>
      </c>
      <c r="C22" s="52" t="s">
        <v>33</v>
      </c>
      <c r="D22" s="53"/>
    </row>
    <row r="23" spans="1:8" ht="18.75" customHeight="1" x14ac:dyDescent="0.3">
      <c r="A23" s="23">
        <v>442.06</v>
      </c>
      <c r="B23" s="2">
        <v>3212</v>
      </c>
      <c r="C23" s="52" t="s">
        <v>35</v>
      </c>
      <c r="D23" s="53"/>
    </row>
    <row r="24" spans="1:8" ht="18.75" customHeight="1" x14ac:dyDescent="0.3">
      <c r="A24" s="23">
        <v>72.94</v>
      </c>
      <c r="B24" s="2">
        <v>3132</v>
      </c>
      <c r="C24" s="52" t="s">
        <v>36</v>
      </c>
      <c r="D24" s="53"/>
    </row>
    <row r="25" spans="1:8" ht="28.5" customHeight="1" x14ac:dyDescent="0.35">
      <c r="A25" s="32">
        <f>A19+A20+A21</f>
        <v>134628.59000000003</v>
      </c>
      <c r="B25" s="4"/>
      <c r="C25" s="44" t="s">
        <v>13</v>
      </c>
      <c r="D25" s="45"/>
    </row>
    <row r="26" spans="1:8" x14ac:dyDescent="0.3">
      <c r="H26" s="43"/>
    </row>
    <row r="29" spans="1:8" x14ac:dyDescent="0.3">
      <c r="A29" t="s">
        <v>55</v>
      </c>
    </row>
  </sheetData>
  <mergeCells count="12">
    <mergeCell ref="C25:D25"/>
    <mergeCell ref="C24:D24"/>
    <mergeCell ref="C14:D14"/>
    <mergeCell ref="C15:D15"/>
    <mergeCell ref="C16:D16"/>
    <mergeCell ref="C17:D17"/>
    <mergeCell ref="C18:D18"/>
    <mergeCell ref="C23:D23"/>
    <mergeCell ref="C22:D22"/>
    <mergeCell ref="C21:D21"/>
    <mergeCell ref="C19:D19"/>
    <mergeCell ref="C20:D20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0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39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0</v>
      </c>
      <c r="B8" s="15">
        <v>3295</v>
      </c>
      <c r="C8" s="13" t="s">
        <v>40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0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110078.14</v>
      </c>
      <c r="B15" s="2">
        <v>3111</v>
      </c>
      <c r="C15" s="52" t="s">
        <v>41</v>
      </c>
      <c r="D15" s="53"/>
    </row>
    <row r="16" spans="1:6" ht="18" customHeight="1" x14ac:dyDescent="0.3">
      <c r="A16" s="35">
        <v>1234.21</v>
      </c>
      <c r="B16" s="2">
        <v>3113</v>
      </c>
      <c r="C16" s="52" t="s">
        <v>42</v>
      </c>
      <c r="D16" s="53"/>
    </row>
    <row r="17" spans="1:6" ht="19.5" customHeight="1" x14ac:dyDescent="0.3">
      <c r="A17" s="23">
        <v>2697.19</v>
      </c>
      <c r="B17" s="2">
        <v>3212</v>
      </c>
      <c r="C17" s="52" t="s">
        <v>43</v>
      </c>
      <c r="D17" s="53"/>
    </row>
    <row r="18" spans="1:6" ht="22.5" customHeight="1" x14ac:dyDescent="0.3">
      <c r="A18" s="23">
        <v>18162.91</v>
      </c>
      <c r="B18" s="2">
        <v>3132</v>
      </c>
      <c r="C18" s="52" t="s">
        <v>44</v>
      </c>
      <c r="D18" s="53"/>
    </row>
    <row r="19" spans="1:6" ht="29.25" customHeight="1" x14ac:dyDescent="0.3">
      <c r="A19" s="24">
        <f>SUM(A15:A18)</f>
        <v>132172.45000000001</v>
      </c>
      <c r="B19" s="25"/>
      <c r="C19" s="46" t="s">
        <v>45</v>
      </c>
      <c r="D19" s="47"/>
    </row>
    <row r="20" spans="1:6" s="37" customFormat="1" ht="22.5" customHeight="1" x14ac:dyDescent="0.3">
      <c r="A20" s="33">
        <v>441.44</v>
      </c>
      <c r="B20" s="36">
        <v>3121</v>
      </c>
      <c r="C20" s="48" t="s">
        <v>10</v>
      </c>
      <c r="D20" s="49"/>
      <c r="F20" s="56"/>
    </row>
    <row r="21" spans="1:6" ht="24.75" customHeight="1" x14ac:dyDescent="0.3">
      <c r="A21" s="24">
        <v>441.44</v>
      </c>
      <c r="B21" s="25"/>
      <c r="C21" s="50" t="s">
        <v>46</v>
      </c>
      <c r="D21" s="51"/>
    </row>
    <row r="22" spans="1:6" ht="18.75" customHeight="1" x14ac:dyDescent="0.3">
      <c r="A22" s="23">
        <v>0</v>
      </c>
      <c r="B22" s="2">
        <v>3111</v>
      </c>
      <c r="C22" s="52" t="s">
        <v>41</v>
      </c>
      <c r="D22" s="53"/>
    </row>
    <row r="23" spans="1:6" ht="18.75" customHeight="1" x14ac:dyDescent="0.3">
      <c r="A23" s="23">
        <v>0</v>
      </c>
      <c r="B23" s="2">
        <v>3212</v>
      </c>
      <c r="C23" s="52" t="s">
        <v>43</v>
      </c>
      <c r="D23" s="53"/>
    </row>
    <row r="24" spans="1:6" ht="18.75" customHeight="1" x14ac:dyDescent="0.3">
      <c r="A24" s="23">
        <v>0</v>
      </c>
      <c r="B24" s="2">
        <v>3132</v>
      </c>
      <c r="C24" s="52" t="s">
        <v>44</v>
      </c>
      <c r="D24" s="53"/>
    </row>
    <row r="25" spans="1:6" ht="28.5" customHeight="1" x14ac:dyDescent="0.35">
      <c r="A25" s="32">
        <f>A19+TRAVANJ!A21</f>
        <v>132613.89000000001</v>
      </c>
      <c r="B25" s="4"/>
      <c r="C25" s="44" t="s">
        <v>13</v>
      </c>
      <c r="D25" s="45"/>
    </row>
    <row r="29" spans="1:6" x14ac:dyDescent="0.3">
      <c r="A29" t="s">
        <v>56</v>
      </c>
    </row>
  </sheetData>
  <mergeCells count="12">
    <mergeCell ref="C18:D18"/>
    <mergeCell ref="C14:D14"/>
    <mergeCell ref="C15:D15"/>
    <mergeCell ref="C16:D16"/>
    <mergeCell ref="C17:D17"/>
    <mergeCell ref="C25:D25"/>
    <mergeCell ref="C19:D19"/>
    <mergeCell ref="C20:D20"/>
    <mergeCell ref="C21:D21"/>
    <mergeCell ref="C22:D22"/>
    <mergeCell ref="C23:D23"/>
    <mergeCell ref="C24:D2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3" workbookViewId="0">
      <selection activeCell="A30" sqref="A30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  <col min="7" max="7" width="9.44140625" bestFit="1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47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168</v>
      </c>
      <c r="B8" s="15">
        <v>3295</v>
      </c>
      <c r="C8" s="13" t="s">
        <v>48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168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107464.12</v>
      </c>
      <c r="B15" s="2">
        <v>3111</v>
      </c>
      <c r="C15" s="52" t="s">
        <v>49</v>
      </c>
      <c r="D15" s="53"/>
    </row>
    <row r="16" spans="1:6" ht="18" customHeight="1" x14ac:dyDescent="0.3">
      <c r="A16" s="35">
        <v>1230.56</v>
      </c>
      <c r="B16" s="2">
        <v>3113</v>
      </c>
      <c r="C16" s="52" t="s">
        <v>50</v>
      </c>
      <c r="D16" s="53"/>
    </row>
    <row r="17" spans="1:7" ht="19.5" customHeight="1" x14ac:dyDescent="0.3">
      <c r="A17" s="23">
        <v>2893.36</v>
      </c>
      <c r="B17" s="2">
        <v>3212</v>
      </c>
      <c r="C17" s="52" t="s">
        <v>51</v>
      </c>
      <c r="D17" s="53"/>
    </row>
    <row r="18" spans="1:7" ht="22.5" customHeight="1" x14ac:dyDescent="0.3">
      <c r="A18" s="23">
        <v>17731.560000000001</v>
      </c>
      <c r="B18" s="2">
        <v>3132</v>
      </c>
      <c r="C18" s="52" t="s">
        <v>52</v>
      </c>
      <c r="D18" s="53"/>
    </row>
    <row r="19" spans="1:7" ht="29.25" customHeight="1" x14ac:dyDescent="0.3">
      <c r="A19" s="24">
        <f>SUM(A15:A18)</f>
        <v>129319.59999999999</v>
      </c>
      <c r="B19" s="25"/>
      <c r="C19" s="46" t="s">
        <v>53</v>
      </c>
      <c r="D19" s="47"/>
    </row>
    <row r="20" spans="1:7" s="37" customFormat="1" ht="22.5" customHeight="1" x14ac:dyDescent="0.3">
      <c r="A20" s="33">
        <v>14400</v>
      </c>
      <c r="B20" s="36">
        <v>3121</v>
      </c>
      <c r="C20" s="48" t="s">
        <v>122</v>
      </c>
      <c r="D20" s="49"/>
      <c r="G20" s="56"/>
    </row>
    <row r="21" spans="1:7" s="37" customFormat="1" ht="22.5" customHeight="1" x14ac:dyDescent="0.3">
      <c r="A21" s="33">
        <v>441.44</v>
      </c>
      <c r="B21" s="36">
        <v>3121</v>
      </c>
      <c r="C21" s="48" t="s">
        <v>122</v>
      </c>
      <c r="D21" s="49"/>
      <c r="G21" s="56"/>
    </row>
    <row r="22" spans="1:7" ht="24.75" customHeight="1" x14ac:dyDescent="0.3">
      <c r="A22" s="24">
        <f>A20+A23+A23</f>
        <v>15417.14</v>
      </c>
      <c r="B22" s="25"/>
      <c r="C22" s="50" t="s">
        <v>54</v>
      </c>
      <c r="D22" s="51"/>
    </row>
    <row r="23" spans="1:7" s="8" customFormat="1" ht="24.75" customHeight="1" x14ac:dyDescent="0.3">
      <c r="A23" s="57">
        <f>A24+A25</f>
        <v>508.57000000000005</v>
      </c>
      <c r="B23" s="58"/>
      <c r="C23" s="59" t="s">
        <v>54</v>
      </c>
      <c r="D23" s="60"/>
    </row>
    <row r="24" spans="1:7" ht="18.75" customHeight="1" x14ac:dyDescent="0.3">
      <c r="A24" s="23">
        <v>436.54</v>
      </c>
      <c r="B24" s="2">
        <v>3212</v>
      </c>
      <c r="C24" s="52" t="s">
        <v>51</v>
      </c>
      <c r="D24" s="53"/>
    </row>
    <row r="25" spans="1:7" ht="18.75" customHeight="1" x14ac:dyDescent="0.3">
      <c r="A25" s="23">
        <v>72.03</v>
      </c>
      <c r="B25" s="2">
        <v>3132</v>
      </c>
      <c r="C25" s="52" t="s">
        <v>52</v>
      </c>
      <c r="D25" s="53"/>
    </row>
    <row r="26" spans="1:7" ht="28.5" customHeight="1" x14ac:dyDescent="0.35">
      <c r="A26" s="32">
        <f>A19+A22</f>
        <v>144736.74</v>
      </c>
      <c r="B26" s="4"/>
      <c r="C26" s="44" t="s">
        <v>13</v>
      </c>
      <c r="D26" s="45"/>
    </row>
    <row r="30" spans="1:7" x14ac:dyDescent="0.3">
      <c r="A30" t="s">
        <v>57</v>
      </c>
    </row>
  </sheetData>
  <mergeCells count="12">
    <mergeCell ref="C18:D18"/>
    <mergeCell ref="C14:D14"/>
    <mergeCell ref="C15:D15"/>
    <mergeCell ref="C16:D16"/>
    <mergeCell ref="C17:D17"/>
    <mergeCell ref="C26:D26"/>
    <mergeCell ref="C19:D19"/>
    <mergeCell ref="C20:D20"/>
    <mergeCell ref="C22:D22"/>
    <mergeCell ref="C24:D24"/>
    <mergeCell ref="C25:D25"/>
    <mergeCell ref="C21:D2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3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59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336</v>
      </c>
      <c r="B8" s="15">
        <v>3295</v>
      </c>
      <c r="C8" s="13" t="s">
        <v>60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336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108907.85</v>
      </c>
      <c r="B15" s="2">
        <v>3111</v>
      </c>
      <c r="C15" s="52" t="s">
        <v>61</v>
      </c>
      <c r="D15" s="53"/>
    </row>
    <row r="16" spans="1:6" ht="18" customHeight="1" x14ac:dyDescent="0.3">
      <c r="A16" s="35">
        <v>1101.8599999999999</v>
      </c>
      <c r="B16" s="2">
        <v>3113</v>
      </c>
      <c r="C16" s="52" t="s">
        <v>62</v>
      </c>
      <c r="D16" s="53"/>
    </row>
    <row r="17" spans="1:6" ht="19.5" customHeight="1" x14ac:dyDescent="0.3">
      <c r="A17" s="23">
        <v>2705.71</v>
      </c>
      <c r="B17" s="2">
        <v>3212</v>
      </c>
      <c r="C17" s="52" t="s">
        <v>64</v>
      </c>
      <c r="D17" s="53"/>
    </row>
    <row r="18" spans="1:6" ht="22.5" customHeight="1" x14ac:dyDescent="0.3">
      <c r="A18" s="23">
        <v>17969.8</v>
      </c>
      <c r="B18" s="2">
        <v>3132</v>
      </c>
      <c r="C18" s="52" t="s">
        <v>65</v>
      </c>
      <c r="D18" s="53"/>
    </row>
    <row r="19" spans="1:6" ht="29.25" customHeight="1" x14ac:dyDescent="0.3">
      <c r="A19" s="24">
        <f>SUM(A15:A18)</f>
        <v>130685.22000000002</v>
      </c>
      <c r="B19" s="25"/>
      <c r="C19" s="46" t="s">
        <v>66</v>
      </c>
      <c r="D19" s="47"/>
    </row>
    <row r="20" spans="1:6" s="37" customFormat="1" ht="22.5" customHeight="1" x14ac:dyDescent="0.3">
      <c r="A20" s="33">
        <v>600</v>
      </c>
      <c r="B20" s="36">
        <v>3121</v>
      </c>
      <c r="C20" s="48" t="s">
        <v>10</v>
      </c>
      <c r="D20" s="49"/>
      <c r="F20" s="56"/>
    </row>
    <row r="21" spans="1:6" ht="24.75" customHeight="1" x14ac:dyDescent="0.3">
      <c r="A21" s="24">
        <v>1550.06</v>
      </c>
      <c r="B21" s="25"/>
      <c r="C21" s="50" t="s">
        <v>67</v>
      </c>
      <c r="D21" s="51"/>
      <c r="F21" s="43"/>
    </row>
    <row r="22" spans="1:6" ht="18.75" customHeight="1" x14ac:dyDescent="0.3">
      <c r="A22" s="23">
        <f>A24+A23</f>
        <v>442.09000000000003</v>
      </c>
      <c r="B22" s="2">
        <v>3111</v>
      </c>
      <c r="C22" s="52" t="s">
        <v>61</v>
      </c>
      <c r="D22" s="53"/>
    </row>
    <row r="23" spans="1:6" ht="18.75" customHeight="1" x14ac:dyDescent="0.3">
      <c r="A23" s="23">
        <v>379.48</v>
      </c>
      <c r="B23" s="2">
        <v>3212</v>
      </c>
      <c r="C23" s="52" t="s">
        <v>64</v>
      </c>
      <c r="D23" s="53"/>
    </row>
    <row r="24" spans="1:6" ht="18.75" customHeight="1" x14ac:dyDescent="0.3">
      <c r="A24" s="23">
        <v>62.61</v>
      </c>
      <c r="B24" s="2">
        <v>3132</v>
      </c>
      <c r="C24" s="52" t="s">
        <v>65</v>
      </c>
      <c r="D24" s="53"/>
    </row>
    <row r="25" spans="1:6" ht="28.5" customHeight="1" x14ac:dyDescent="0.35">
      <c r="A25" s="32">
        <f>A19+A20+A21</f>
        <v>132835.28000000003</v>
      </c>
      <c r="B25" s="4"/>
      <c r="C25" s="44" t="s">
        <v>13</v>
      </c>
      <c r="D25" s="45"/>
    </row>
    <row r="29" spans="1:6" x14ac:dyDescent="0.3">
      <c r="A29" t="s">
        <v>58</v>
      </c>
    </row>
  </sheetData>
  <mergeCells count="12">
    <mergeCell ref="C18:D18"/>
    <mergeCell ref="C14:D14"/>
    <mergeCell ref="C15:D15"/>
    <mergeCell ref="C16:D16"/>
    <mergeCell ref="C17:D17"/>
    <mergeCell ref="C25:D25"/>
    <mergeCell ref="C19:D19"/>
    <mergeCell ref="C20:D20"/>
    <mergeCell ref="C21:D21"/>
    <mergeCell ref="C22:D22"/>
    <mergeCell ref="C23:D23"/>
    <mergeCell ref="C24:D2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3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68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336</v>
      </c>
      <c r="B8" s="15">
        <v>3295</v>
      </c>
      <c r="C8" s="13" t="s">
        <v>69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336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106712.47</v>
      </c>
      <c r="B15" s="2">
        <v>3111</v>
      </c>
      <c r="C15" s="52" t="s">
        <v>70</v>
      </c>
      <c r="D15" s="53"/>
    </row>
    <row r="16" spans="1:6" ht="18" customHeight="1" x14ac:dyDescent="0.3">
      <c r="A16" s="35">
        <v>440.33</v>
      </c>
      <c r="B16" s="2">
        <v>3113</v>
      </c>
      <c r="C16" s="52" t="s">
        <v>71</v>
      </c>
      <c r="D16" s="53"/>
    </row>
    <row r="17" spans="1:6" ht="19.5" customHeight="1" x14ac:dyDescent="0.3">
      <c r="A17" s="23">
        <v>785.28</v>
      </c>
      <c r="B17" s="2">
        <v>3212</v>
      </c>
      <c r="C17" s="52" t="s">
        <v>63</v>
      </c>
      <c r="D17" s="53"/>
    </row>
    <row r="18" spans="1:6" ht="22.5" customHeight="1" x14ac:dyDescent="0.3">
      <c r="A18" s="23">
        <v>17607.580000000002</v>
      </c>
      <c r="B18" s="2">
        <v>3132</v>
      </c>
      <c r="C18" s="52" t="s">
        <v>72</v>
      </c>
      <c r="D18" s="53"/>
    </row>
    <row r="19" spans="1:6" ht="29.25" customHeight="1" x14ac:dyDescent="0.3">
      <c r="A19" s="24">
        <f>SUM(A15:A18)</f>
        <v>125545.66</v>
      </c>
      <c r="B19" s="25"/>
      <c r="C19" s="46" t="s">
        <v>73</v>
      </c>
      <c r="D19" s="47"/>
    </row>
    <row r="20" spans="1:6" s="37" customFormat="1" ht="22.5" customHeight="1" x14ac:dyDescent="0.3">
      <c r="A20" s="33"/>
      <c r="B20" s="36">
        <v>3121</v>
      </c>
      <c r="C20" s="48" t="s">
        <v>10</v>
      </c>
      <c r="D20" s="49"/>
      <c r="F20" s="56"/>
    </row>
    <row r="21" spans="1:6" ht="24.75" customHeight="1" x14ac:dyDescent="0.3">
      <c r="A21" s="24"/>
      <c r="B21" s="25"/>
      <c r="C21" s="50" t="s">
        <v>74</v>
      </c>
      <c r="D21" s="51"/>
    </row>
    <row r="22" spans="1:6" ht="18.75" customHeight="1" x14ac:dyDescent="0.3">
      <c r="A22" s="23"/>
      <c r="B22" s="2">
        <v>3111</v>
      </c>
      <c r="C22" s="52" t="s">
        <v>70</v>
      </c>
      <c r="D22" s="53"/>
    </row>
    <row r="23" spans="1:6" ht="18.75" customHeight="1" x14ac:dyDescent="0.3">
      <c r="A23" s="23"/>
      <c r="B23" s="2">
        <v>3212</v>
      </c>
      <c r="C23" s="52" t="s">
        <v>63</v>
      </c>
      <c r="D23" s="53"/>
    </row>
    <row r="24" spans="1:6" ht="18.75" customHeight="1" x14ac:dyDescent="0.3">
      <c r="A24" s="23"/>
      <c r="B24" s="2">
        <v>3132</v>
      </c>
      <c r="C24" s="52" t="s">
        <v>72</v>
      </c>
      <c r="D24" s="53"/>
    </row>
    <row r="25" spans="1:6" ht="28.5" customHeight="1" x14ac:dyDescent="0.35">
      <c r="A25" s="32">
        <f>A19</f>
        <v>125545.66</v>
      </c>
      <c r="B25" s="4"/>
      <c r="C25" s="44" t="s">
        <v>13</v>
      </c>
      <c r="D25" s="45"/>
    </row>
    <row r="29" spans="1:6" x14ac:dyDescent="0.3">
      <c r="A29" t="s">
        <v>83</v>
      </c>
    </row>
  </sheetData>
  <mergeCells count="12">
    <mergeCell ref="C18:D18"/>
    <mergeCell ref="C14:D14"/>
    <mergeCell ref="C15:D15"/>
    <mergeCell ref="C16:D16"/>
    <mergeCell ref="C17:D17"/>
    <mergeCell ref="C25:D25"/>
    <mergeCell ref="C19:D19"/>
    <mergeCell ref="C20:D20"/>
    <mergeCell ref="C21:D21"/>
    <mergeCell ref="C22:D22"/>
    <mergeCell ref="C23:D23"/>
    <mergeCell ref="C24:D2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1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75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336</v>
      </c>
      <c r="B8" s="15">
        <v>3295</v>
      </c>
      <c r="C8" s="13" t="s">
        <v>76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336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103485.13</v>
      </c>
      <c r="B15" s="2">
        <v>3111</v>
      </c>
      <c r="C15" s="52" t="s">
        <v>77</v>
      </c>
      <c r="D15" s="53"/>
    </row>
    <row r="16" spans="1:6" ht="18" customHeight="1" x14ac:dyDescent="0.3">
      <c r="A16" s="35">
        <v>282.74</v>
      </c>
      <c r="B16" s="2">
        <v>3113</v>
      </c>
      <c r="C16" s="52" t="s">
        <v>78</v>
      </c>
      <c r="D16" s="53"/>
    </row>
    <row r="17" spans="1:6" ht="19.5" customHeight="1" x14ac:dyDescent="0.3">
      <c r="A17" s="23">
        <v>1032.3599999999999</v>
      </c>
      <c r="B17" s="2">
        <v>3212</v>
      </c>
      <c r="C17" s="52" t="s">
        <v>79</v>
      </c>
      <c r="D17" s="53"/>
    </row>
    <row r="18" spans="1:6" ht="22.5" customHeight="1" x14ac:dyDescent="0.3">
      <c r="A18" s="23">
        <v>17075.009999999998</v>
      </c>
      <c r="B18" s="2">
        <v>3132</v>
      </c>
      <c r="C18" s="52" t="s">
        <v>80</v>
      </c>
      <c r="D18" s="53"/>
    </row>
    <row r="19" spans="1:6" ht="29.25" customHeight="1" x14ac:dyDescent="0.3">
      <c r="A19" s="24">
        <f>SUM(A15:A18)</f>
        <v>121875.24</v>
      </c>
      <c r="B19" s="25"/>
      <c r="C19" s="46" t="s">
        <v>82</v>
      </c>
      <c r="D19" s="47"/>
    </row>
    <row r="20" spans="1:6" s="37" customFormat="1" ht="22.5" customHeight="1" x14ac:dyDescent="0.3">
      <c r="A20" s="33"/>
      <c r="B20" s="36">
        <v>3121</v>
      </c>
      <c r="C20" s="48" t="s">
        <v>10</v>
      </c>
      <c r="D20" s="49"/>
      <c r="F20" s="56"/>
    </row>
    <row r="21" spans="1:6" ht="24.75" customHeight="1" x14ac:dyDescent="0.3">
      <c r="A21" s="24">
        <v>2599.89</v>
      </c>
      <c r="B21" s="25"/>
      <c r="C21" s="50" t="s">
        <v>81</v>
      </c>
      <c r="D21" s="51"/>
      <c r="F21" s="43"/>
    </row>
    <row r="22" spans="1:6" ht="18.75" customHeight="1" x14ac:dyDescent="0.3">
      <c r="A22" s="23">
        <f>A21-A24-A24</f>
        <v>2344.9900000000002</v>
      </c>
      <c r="B22" s="2">
        <v>3111</v>
      </c>
      <c r="C22" s="52" t="s">
        <v>77</v>
      </c>
      <c r="D22" s="53"/>
      <c r="F22" s="43"/>
    </row>
    <row r="23" spans="1:6" ht="18.75" customHeight="1" x14ac:dyDescent="0.3">
      <c r="A23" s="23">
        <v>772.44</v>
      </c>
      <c r="B23" s="2">
        <v>3212</v>
      </c>
      <c r="C23" s="52" t="s">
        <v>123</v>
      </c>
      <c r="D23" s="53"/>
    </row>
    <row r="24" spans="1:6" ht="18.75" customHeight="1" x14ac:dyDescent="0.3">
      <c r="A24" s="23">
        <v>127.45</v>
      </c>
      <c r="B24" s="2">
        <v>3132</v>
      </c>
      <c r="C24" s="52" t="s">
        <v>80</v>
      </c>
      <c r="D24" s="53"/>
    </row>
    <row r="25" spans="1:6" ht="28.5" customHeight="1" x14ac:dyDescent="0.35">
      <c r="A25" s="32">
        <f>A19+A21</f>
        <v>124475.13</v>
      </c>
      <c r="B25" s="4"/>
      <c r="C25" s="44" t="s">
        <v>13</v>
      </c>
      <c r="D25" s="45"/>
    </row>
    <row r="28" spans="1:6" x14ac:dyDescent="0.3">
      <c r="F28" s="43"/>
    </row>
    <row r="29" spans="1:6" x14ac:dyDescent="0.3">
      <c r="A29" t="s">
        <v>92</v>
      </c>
    </row>
  </sheetData>
  <mergeCells count="12">
    <mergeCell ref="C18:D18"/>
    <mergeCell ref="C14:D14"/>
    <mergeCell ref="C15:D15"/>
    <mergeCell ref="C16:D16"/>
    <mergeCell ref="C17:D17"/>
    <mergeCell ref="C25:D25"/>
    <mergeCell ref="C19:D19"/>
    <mergeCell ref="C20:D20"/>
    <mergeCell ref="C21:D21"/>
    <mergeCell ref="C22:D22"/>
    <mergeCell ref="C23:D23"/>
    <mergeCell ref="C24:D2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6" workbookViewId="0">
      <selection activeCell="A29" sqref="A29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21</v>
      </c>
      <c r="C1" s="3"/>
      <c r="D1" s="6"/>
      <c r="E1" s="6"/>
      <c r="F1" s="8"/>
    </row>
    <row r="2" spans="1:6" ht="24.75" customHeight="1" x14ac:dyDescent="0.3">
      <c r="A2" s="3"/>
      <c r="B2" s="7"/>
      <c r="C2" s="3"/>
      <c r="D2" s="6"/>
      <c r="E2" s="6"/>
      <c r="F2" s="8"/>
    </row>
    <row r="4" spans="1:6" ht="40.5" customHeight="1" x14ac:dyDescent="0.35">
      <c r="B4" s="31" t="s">
        <v>84</v>
      </c>
      <c r="C4" s="31"/>
      <c r="D4" s="31"/>
      <c r="E4" s="31"/>
    </row>
    <row r="5" spans="1:6" ht="24" customHeight="1" x14ac:dyDescent="0.3"/>
    <row r="6" spans="1:6" ht="24" customHeight="1" x14ac:dyDescent="0.3">
      <c r="A6" s="21" t="s">
        <v>15</v>
      </c>
    </row>
    <row r="7" spans="1:6" ht="34.5" customHeight="1" x14ac:dyDescent="0.3">
      <c r="A7" s="26" t="s">
        <v>1</v>
      </c>
      <c r="B7" s="27" t="s">
        <v>2</v>
      </c>
      <c r="C7" s="27" t="s">
        <v>3</v>
      </c>
      <c r="D7" s="28" t="s">
        <v>16</v>
      </c>
      <c r="E7" s="27" t="s">
        <v>19</v>
      </c>
      <c r="F7" s="29" t="s">
        <v>17</v>
      </c>
    </row>
    <row r="8" spans="1:6" ht="27" customHeight="1" x14ac:dyDescent="0.3">
      <c r="A8" s="33">
        <v>336</v>
      </c>
      <c r="B8" s="15">
        <v>3295</v>
      </c>
      <c r="C8" s="13" t="s">
        <v>85</v>
      </c>
      <c r="D8" s="16" t="s">
        <v>18</v>
      </c>
      <c r="E8" s="14">
        <v>18683136487</v>
      </c>
      <c r="F8" s="2" t="s">
        <v>20</v>
      </c>
    </row>
    <row r="9" spans="1:6" ht="27" customHeight="1" x14ac:dyDescent="0.35">
      <c r="A9" s="34">
        <v>336</v>
      </c>
      <c r="B9" s="17"/>
      <c r="C9" s="5" t="s">
        <v>13</v>
      </c>
      <c r="D9" s="18"/>
      <c r="E9" s="19"/>
      <c r="F9" s="20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19.5" customHeight="1" x14ac:dyDescent="0.3">
      <c r="A13" s="22" t="s">
        <v>14</v>
      </c>
      <c r="B13" s="9"/>
      <c r="C13" s="10"/>
      <c r="D13" s="11"/>
      <c r="E13" s="12"/>
      <c r="F13" s="1"/>
    </row>
    <row r="14" spans="1:6" ht="30.75" customHeight="1" x14ac:dyDescent="0.3">
      <c r="A14" s="30" t="s">
        <v>1</v>
      </c>
      <c r="B14" s="30" t="s">
        <v>2</v>
      </c>
      <c r="C14" s="54" t="s">
        <v>3</v>
      </c>
      <c r="D14" s="55"/>
    </row>
    <row r="15" spans="1:6" ht="21" customHeight="1" x14ac:dyDescent="0.3">
      <c r="A15" s="23">
        <v>101257.56</v>
      </c>
      <c r="B15" s="2">
        <v>3111</v>
      </c>
      <c r="C15" s="52" t="s">
        <v>86</v>
      </c>
      <c r="D15" s="53"/>
    </row>
    <row r="16" spans="1:6" ht="18" customHeight="1" x14ac:dyDescent="0.3">
      <c r="A16" s="35">
        <v>510.87</v>
      </c>
      <c r="B16" s="2">
        <v>3113</v>
      </c>
      <c r="C16" s="52" t="s">
        <v>87</v>
      </c>
      <c r="D16" s="53"/>
    </row>
    <row r="17" spans="1:6" ht="19.5" customHeight="1" x14ac:dyDescent="0.3">
      <c r="A17" s="23">
        <v>2850.47</v>
      </c>
      <c r="B17" s="2">
        <v>3212</v>
      </c>
      <c r="C17" s="52" t="s">
        <v>88</v>
      </c>
      <c r="D17" s="53"/>
    </row>
    <row r="18" spans="1:6" ht="19.5" customHeight="1" x14ac:dyDescent="0.3">
      <c r="A18" s="23">
        <v>16707.47</v>
      </c>
      <c r="B18" s="2">
        <v>3132</v>
      </c>
      <c r="C18" s="52" t="s">
        <v>89</v>
      </c>
      <c r="D18" s="53"/>
    </row>
    <row r="19" spans="1:6" ht="22.5" customHeight="1" x14ac:dyDescent="0.3">
      <c r="A19" s="24">
        <f>SUM(A15:A18)</f>
        <v>121326.37</v>
      </c>
      <c r="B19" s="25"/>
      <c r="C19" s="46" t="s">
        <v>90</v>
      </c>
      <c r="D19" s="47"/>
    </row>
    <row r="20" spans="1:6" ht="29.25" customHeight="1" x14ac:dyDescent="0.3">
      <c r="A20" s="33"/>
      <c r="B20" s="36">
        <v>3121</v>
      </c>
      <c r="C20" s="48" t="s">
        <v>10</v>
      </c>
      <c r="D20" s="49"/>
      <c r="E20" s="37"/>
      <c r="F20" s="37"/>
    </row>
    <row r="21" spans="1:6" s="37" customFormat="1" ht="22.5" customHeight="1" x14ac:dyDescent="0.3">
      <c r="A21" s="24">
        <v>3628.8</v>
      </c>
      <c r="B21" s="25"/>
      <c r="C21" s="50" t="s">
        <v>91</v>
      </c>
      <c r="D21" s="51"/>
      <c r="E21"/>
      <c r="F21" s="43"/>
    </row>
    <row r="22" spans="1:6" ht="24.75" customHeight="1" x14ac:dyDescent="0.3">
      <c r="A22" s="23">
        <f>A21-A23-A24</f>
        <v>2576</v>
      </c>
      <c r="B22" s="2">
        <v>3111</v>
      </c>
      <c r="C22" s="52" t="s">
        <v>86</v>
      </c>
      <c r="D22" s="53"/>
      <c r="F22" s="43"/>
    </row>
    <row r="23" spans="1:6" ht="18.75" customHeight="1" x14ac:dyDescent="0.3">
      <c r="A23" s="23">
        <v>903.69</v>
      </c>
      <c r="B23" s="2">
        <v>3212</v>
      </c>
      <c r="C23" s="52" t="s">
        <v>124</v>
      </c>
      <c r="D23" s="53"/>
    </row>
    <row r="24" spans="1:6" ht="18.75" customHeight="1" x14ac:dyDescent="0.3">
      <c r="A24" s="23">
        <v>149.11000000000001</v>
      </c>
      <c r="B24" s="2">
        <v>3132</v>
      </c>
      <c r="C24" s="52" t="s">
        <v>89</v>
      </c>
      <c r="D24" s="53"/>
    </row>
    <row r="25" spans="1:6" ht="18.75" customHeight="1" x14ac:dyDescent="0.35">
      <c r="A25" s="32">
        <f>A19+A21</f>
        <v>124955.17</v>
      </c>
      <c r="B25" s="4"/>
      <c r="C25" s="44" t="s">
        <v>13</v>
      </c>
      <c r="D25" s="45"/>
    </row>
    <row r="26" spans="1:6" ht="28.5" customHeight="1" x14ac:dyDescent="0.3"/>
    <row r="28" spans="1:6" x14ac:dyDescent="0.3">
      <c r="F28" s="43"/>
    </row>
    <row r="29" spans="1:6" x14ac:dyDescent="0.3">
      <c r="A29" t="s">
        <v>125</v>
      </c>
    </row>
  </sheetData>
  <mergeCells count="12">
    <mergeCell ref="C19:D19"/>
    <mergeCell ref="C14:D14"/>
    <mergeCell ref="C15:D15"/>
    <mergeCell ref="C16:D16"/>
    <mergeCell ref="C17:D17"/>
    <mergeCell ref="C18:D18"/>
    <mergeCell ref="C20:D20"/>
    <mergeCell ref="C21:D21"/>
    <mergeCell ref="C22:D22"/>
    <mergeCell ref="C23:D23"/>
    <mergeCell ref="C24:D24"/>
    <mergeCell ref="C25:D25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Windows korisnik</cp:lastModifiedBy>
  <cp:lastPrinted>2024-02-19T08:11:22Z</cp:lastPrinted>
  <dcterms:created xsi:type="dcterms:W3CDTF">2024-02-15T07:04:52Z</dcterms:created>
  <dcterms:modified xsi:type="dcterms:W3CDTF">2025-01-16T09:17:51Z</dcterms:modified>
</cp:coreProperties>
</file>